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markaleggett/Desktop/LEFT DESKTOP/EDAc Applicant Resources 2025/"/>
    </mc:Choice>
  </mc:AlternateContent>
  <xr:revisionPtr revIDLastSave="0" documentId="8_{AF826529-6DAB-A64F-B78D-6F491698660B}" xr6:coauthVersionLast="47" xr6:coauthVersionMax="47" xr10:uidLastSave="{00000000-0000-0000-0000-000000000000}"/>
  <bookViews>
    <workbookView xWindow="0" yWindow="760" windowWidth="34200" windowHeight="21380" tabRatio="673" activeTab="1" xr2:uid="{00000000-000D-0000-FFFF-FFFF00000000}"/>
  </bookViews>
  <sheets>
    <sheet name="Level 3 Progress tracker" sheetId="16" r:id="rId1"/>
    <sheet name="Level 3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6" l="1"/>
  <c r="H9" i="16"/>
  <c r="H8" i="16"/>
  <c r="H11" i="16" s="1"/>
  <c r="H7" i="16"/>
  <c r="H6" i="16"/>
  <c r="G10" i="16"/>
  <c r="D10" i="16" s="1"/>
  <c r="G9" i="16"/>
  <c r="D9" i="16" s="1"/>
  <c r="G8" i="16"/>
  <c r="D8" i="16" s="1"/>
  <c r="G7" i="16"/>
  <c r="D7" i="16" s="1"/>
  <c r="G6" i="16"/>
  <c r="D6" i="16" s="1"/>
  <c r="F10" i="16"/>
  <c r="F9" i="16"/>
  <c r="F8" i="16"/>
  <c r="F11" i="16" s="1"/>
  <c r="F7" i="16"/>
  <c r="F6" i="16"/>
  <c r="E10" i="16"/>
  <c r="E9" i="16"/>
  <c r="E8" i="16"/>
  <c r="E11" i="16" s="1"/>
  <c r="E7" i="16"/>
  <c r="E6" i="16"/>
  <c r="D11" i="16" l="1"/>
  <c r="G11" i="16"/>
  <c r="C14" i="16"/>
</calcChain>
</file>

<file path=xl/sharedStrings.xml><?xml version="1.0" encoding="utf-8"?>
<sst xmlns="http://schemas.openxmlformats.org/spreadsheetml/2006/main" count="185" uniqueCount="138">
  <si>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</si>
  <si>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</si>
  <si>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</si>
  <si>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</si>
  <si>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</si>
  <si>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</si>
  <si>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</si>
  <si>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</si>
  <si>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</si>
  <si>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</si>
  <si>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</si>
  <si>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</si>
  <si>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</si>
  <si>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</si>
  <si>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</si>
  <si>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</si>
  <si>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</si>
  <si>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Monthly technologist schedule</t>
  </si>
  <si>
    <t>S6</t>
  </si>
  <si>
    <t>S7</t>
  </si>
  <si>
    <t>S8</t>
  </si>
  <si>
    <t>Emergency physicians, regardless of employment status, have the same rights and privileges as other physician members of the medical staff.</t>
  </si>
  <si>
    <t>Indicate page in hospital by-laws where it indicates this policy</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</si>
  <si>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</si>
  <si>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</si>
  <si>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</si>
  <si>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</si>
  <si>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</si>
  <si>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</si>
  <si>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</si>
  <si>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</si>
  <si>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</si>
  <si>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</si>
  <si>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</si>
  <si>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</si>
  <si>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</si>
  <si>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</si>
  <si>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</si>
  <si>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</si>
  <si>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</si>
  <si>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</si>
  <si>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</si>
  <si>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</si>
  <si>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</si>
  <si>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</si>
  <si>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</si>
  <si>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</si>
  <si>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</si>
  <si>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</si>
  <si>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</si>
  <si>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</si>
  <si>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</si>
  <si>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</si>
  <si>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</si>
  <si>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</si>
  <si>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</si>
  <si>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</si>
  <si>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</si>
  <si>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</si>
  <si>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</si>
  <si>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</si>
  <si>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</si>
  <si>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</si>
  <si>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</si>
  <si>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</si>
  <si>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</si>
  <si>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</si>
  <si>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</si>
  <si>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</si>
  <si>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</si>
  <si>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</si>
  <si>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</si>
  <si>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</si>
  <si>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</si>
  <si>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</si>
  <si>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</si>
  <si>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</si>
  <si>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</si>
  <si>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</si>
  <si>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</si>
  <si>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</si>
  <si>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</si>
  <si>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The ED must review its pediatric readiness status at least every two years, including participation in the National Pediatric Readiness Assessment (www.pedsready.org). The ED must document the review and develop action plans to address any identified deficiencies.</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</si>
  <si>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</si>
  <si>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</si>
  <si>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</si>
  <si>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</si>
  <si>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</si>
  <si>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</si>
  <si>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</si>
  <si>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</si>
  <si>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</si>
  <si>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</si>
  <si>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</si>
  <si>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</si>
  <si>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</si>
  <si>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</si>
  <si>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</si>
  <si>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</si>
  <si>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</si>
  <si>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</si>
  <si>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Meet criteria; Need documentation</t>
  </si>
  <si>
    <t>Meet criteria; Have documentation</t>
  </si>
  <si>
    <t>Do not yet meet criteria</t>
  </si>
  <si>
    <t>Other</t>
  </si>
  <si>
    <t>Next Steps</t>
  </si>
  <si>
    <t>Responsible Individual or Team</t>
  </si>
  <si>
    <t>Domain</t>
  </si>
  <si>
    <t>Overall Progress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</si>
  <si>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</si>
  <si>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</si>
  <si>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</si>
  <si>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</si>
  <si>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</si>
  <si>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</si>
  <si>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</si>
  <si>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</si>
  <si>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</si>
  <si>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</si>
  <si>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</si>
  <si>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</si>
  <si>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</si>
  <si>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</si>
  <si>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</si>
  <si>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</si>
  <si>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</si>
  <si>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</si>
  <si>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</si>
  <si>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</si>
  <si>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</si>
  <si>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</si>
  <si>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</si>
  <si>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</si>
  <si>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</si>
  <si>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</si>
  <si>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Technologists are on site 24/7 for X-rays and CT. Plan in place to obtain emergent MRI or US either on site or through transfer to other local hospitals. There is a plan for timely interpretation by a radiologist.</t>
  </si>
  <si>
    <t>EP/PEP on site 24/7/365. Patients may be seen by a physician, NP or PA who will consult the EP/PEP as needed.</t>
  </si>
  <si>
    <t>Policy to define patients who should be directly seen by the EP/PEP and those who can be seen by a physician, NP or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</si>
</sst>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B85E3D"/>
      <color rgb="FF2853B6"/>
      <color rgb="FF58B1B9"/>
      <color rgb="FFDABE7D"/>
      <color rgb="FF008080"/>
      <color rgb="FF7AC476"/>
      <color rgb="FF95C575"/>
      <color rgb="FF33CC33"/>
      <color rgb="FF3C90D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3 Progress tracker'!$E$11</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3 Progress tracker'!$F$11</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3 Progress tracker'!$G$11</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3 Progress tracker'!$H$11</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3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3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3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3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3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3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12</xdr:row>
      <xdr:rowOff>131329</xdr:rowOff>
    </xdr:from>
    <xdr:to>
      <xdr:col>7</xdr:col>
      <xdr:colOff>1078958</xdr:colOff>
      <xdr:row>15</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C25" sqref="C25"/>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109</v>
      </c>
      <c r="D2" s="83"/>
      <c r="E2" s="81"/>
      <c r="F2" s="84"/>
      <c r="G2" s="81"/>
      <c r="H2" s="84"/>
      <c r="I2" s="81"/>
    </row>
    <row r="3" spans="1:38" x14ac:dyDescent="0.2">
      <c r="A3" s="32"/>
      <c r="B3" s="81"/>
      <c r="C3" s="85" t="s">
        <v>120</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107</v>
      </c>
      <c r="D5" s="39" t="s">
        <v>112</v>
      </c>
      <c r="E5" s="40" t="s">
        <v>113</v>
      </c>
      <c r="F5" s="41" t="s">
        <v>111</v>
      </c>
      <c r="G5" s="42" t="s">
        <v>110</v>
      </c>
      <c r="H5" s="43" t="s">
        <v>104</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116</v>
      </c>
      <c r="D6" s="29">
        <f>G6/9</f>
        <v>0</v>
      </c>
      <c r="E6" s="21">
        <f>COUNTIF('Level 3 Gap Analysis'!$D$9:$D$14,'Dropdown Lists'!$A$2)</f>
        <v>6</v>
      </c>
      <c r="F6" s="22">
        <f>COUNTIF('Level 3 Gap Analysis'!$D$9:$D$14,'Dropdown Lists'!$A$3)</f>
        <v>0</v>
      </c>
      <c r="G6" s="23">
        <f>COUNTIF('Level 3 Gap Analysis'!$D$9:$D$14,'Dropdown Lists'!$A$4)</f>
        <v>0</v>
      </c>
      <c r="H6" s="24">
        <f>COUNTIF('Level 3 Gap Analysis'!$D$9:$D$14,'Dropdown Lists'!$A$5)</f>
        <v>0</v>
      </c>
      <c r="I6" s="33"/>
    </row>
    <row r="7" spans="1:38" x14ac:dyDescent="0.2">
      <c r="B7" s="46">
        <v>2</v>
      </c>
      <c r="C7" s="47" t="s">
        <v>117</v>
      </c>
      <c r="D7" s="29">
        <f>G7/6</f>
        <v>0</v>
      </c>
      <c r="E7" s="21">
        <f>COUNTIF('Level 3 Gap Analysis'!$D$16:$D$24,'Dropdown Lists'!$A$2)</f>
        <v>9</v>
      </c>
      <c r="F7" s="22">
        <f>COUNTIF('Level 3 Gap Analysis'!$D$16:$D$24,'Dropdown Lists'!$A$3)</f>
        <v>0</v>
      </c>
      <c r="G7" s="23">
        <f>COUNTIF('Level 3 Gap Analysis'!$D$16:$D$24,'Dropdown Lists'!$A$4)</f>
        <v>0</v>
      </c>
      <c r="H7" s="24">
        <f>COUNTIF('Level 3 Gap Analysis'!$D$16:$D$24,'Dropdown Lists'!$A$5)</f>
        <v>0</v>
      </c>
      <c r="I7" s="33"/>
    </row>
    <row r="8" spans="1:38" x14ac:dyDescent="0.2">
      <c r="B8" s="46">
        <v>3</v>
      </c>
      <c r="C8" s="47" t="s">
        <v>132</v>
      </c>
      <c r="D8" s="29">
        <f>G8/10</f>
        <v>0</v>
      </c>
      <c r="E8" s="21">
        <f>COUNTIF('Level 3 Gap Analysis'!$D$26:$D$35,'Dropdown Lists'!$A$2)</f>
        <v>10</v>
      </c>
      <c r="F8" s="22">
        <f>COUNTIF('Level 3 Gap Analysis'!$D$26:$D$35,'Dropdown Lists'!$A$3)</f>
        <v>0</v>
      </c>
      <c r="G8" s="23">
        <f>COUNTIF('Level 3 Gap Analysis'!$D$26:$D$35,'Dropdown Lists'!$A$4)</f>
        <v>0</v>
      </c>
      <c r="H8" s="24">
        <f>COUNTIF('Level 3 Gap Analysis'!$D$26:$D$35,'Dropdown Lists'!$A$5)</f>
        <v>0</v>
      </c>
      <c r="I8" s="33"/>
    </row>
    <row r="9" spans="1:38" x14ac:dyDescent="0.2">
      <c r="B9" s="46">
        <v>4</v>
      </c>
      <c r="C9" s="47" t="s">
        <v>118</v>
      </c>
      <c r="D9" s="29">
        <f>G9/6</f>
        <v>0</v>
      </c>
      <c r="E9" s="21">
        <f>COUNTIF('Level 3 Gap Analysis'!$D$37:$D$42,'Dropdown Lists'!$A$2)</f>
        <v>6</v>
      </c>
      <c r="F9" s="22">
        <f>COUNTIF('Level 3 Gap Analysis'!$D$37:$D$42,'Dropdown Lists'!$A$3)</f>
        <v>0</v>
      </c>
      <c r="G9" s="23">
        <f>COUNTIF('Level 3 Gap Analysis'!$D$37:$D$42,'Dropdown Lists'!$A$4)</f>
        <v>0</v>
      </c>
      <c r="H9" s="24">
        <f>COUNTIF('Level 3 Gap Analysis'!$D$37:$D$42,'Dropdown Lists'!$A$5)</f>
        <v>0</v>
      </c>
      <c r="I9" s="48"/>
    </row>
    <row r="10" spans="1:38" ht="17" thickBot="1" x14ac:dyDescent="0.25">
      <c r="B10" s="46">
        <v>5</v>
      </c>
      <c r="C10" s="47" t="s">
        <v>119</v>
      </c>
      <c r="D10" s="29">
        <f>G10/5</f>
        <v>0</v>
      </c>
      <c r="E10" s="21">
        <f>COUNTIF('Level 3 Gap Analysis'!$D$44:$D$48,'Dropdown Lists'!$A$2)</f>
        <v>5</v>
      </c>
      <c r="F10" s="22">
        <f>COUNTIF('Level 3 Gap Analysis'!$D$44:$D$48,'Dropdown Lists'!$A$3)</f>
        <v>0</v>
      </c>
      <c r="G10" s="23">
        <f>COUNTIF('Level 3 Gap Analysis'!$D$44:$D$48,'Dropdown Lists'!$A$4)</f>
        <v>0</v>
      </c>
      <c r="H10" s="24">
        <f>COUNTIF('Level 3 Gap Analysis'!$D$44:$D$48,'Dropdown Lists'!$A$5)</f>
        <v>0</v>
      </c>
      <c r="I10" s="48"/>
    </row>
    <row r="11" spans="1:38" ht="17" thickBot="1" x14ac:dyDescent="0.25">
      <c r="B11" s="49"/>
      <c r="C11" s="50" t="s">
        <v>108</v>
      </c>
      <c r="D11" s="30">
        <f>SUM(G6:G10)/36</f>
        <v>0</v>
      </c>
      <c r="E11" s="25">
        <f>SUM(E6:E10)/36</f>
        <v>1</v>
      </c>
      <c r="F11" s="26">
        <f>SUM(F6:F10)/36</f>
        <v>0</v>
      </c>
      <c r="G11" s="27">
        <f>SUM(G6:G10)/36</f>
        <v>0</v>
      </c>
      <c r="H11" s="28">
        <f>SUM(H6:H10)/36</f>
        <v>0</v>
      </c>
      <c r="I11" s="48"/>
    </row>
    <row r="12" spans="1:38" ht="24" x14ac:dyDescent="0.3">
      <c r="C12" s="51"/>
      <c r="D12" s="51"/>
      <c r="E12" s="33"/>
      <c r="F12" s="33"/>
      <c r="G12" s="33"/>
      <c r="H12" s="33"/>
      <c r="I12" s="48"/>
    </row>
    <row r="13" spans="1:38" ht="32" x14ac:dyDescent="0.4">
      <c r="C13" s="51" t="s">
        <v>114</v>
      </c>
      <c r="D13" s="52"/>
      <c r="E13" s="20"/>
      <c r="F13" s="20"/>
      <c r="G13" s="20"/>
      <c r="H13" s="20"/>
      <c r="I13" s="48"/>
    </row>
    <row r="14" spans="1:38" ht="32" x14ac:dyDescent="0.4">
      <c r="C14" s="31">
        <f>$D$11</f>
        <v>0</v>
      </c>
      <c r="D14" s="33"/>
      <c r="E14" s="33"/>
      <c r="F14" s="33"/>
      <c r="G14" s="53"/>
      <c r="H14" s="33"/>
      <c r="I14" s="20"/>
    </row>
    <row r="15" spans="1:38" x14ac:dyDescent="0.2">
      <c r="C15" s="33"/>
      <c r="D15" s="33"/>
      <c r="E15" s="33"/>
      <c r="F15" s="33"/>
      <c r="G15" s="3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19"/>
      <c r="E18" s="19"/>
      <c r="F18" s="19"/>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33"/>
      <c r="E23" s="33"/>
      <c r="F23" s="33"/>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qqP3mrx88PNTZ1Un8YUQ0EJqh4mnXtMXuIgHYSD+gUPMWs7sIJ/oLHUosAZGMD8PJfpC1fX6Eu6SdQkwjiQ3oQ==" saltValue="IREVf24+rrPB/Of0l37HWA==" spinCount="100000" sheet="1" selectLockedCells="1" selectUnlockedCells="1"/>
  <dataValidations count="5">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 allowBlank="1" showInputMessage="1" showErrorMessage="1" prompt="Percentage of goal reached is auto calculated in this row" sqref="C11" xr:uid="{762DE6C0-EB34-4494-B3F7-B1B047B7631E}"/>
  </dataValidations>
  <pageMargins left="0.7" right="0.7" top="0.75" bottom="0.75" header="0.3" footer="0.3"/>
  <ignoredErrors>
    <ignoredError sqref="D8"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5E3D"/>
  </sheetPr>
  <dimension ref="A1:ID371"/>
  <sheetViews>
    <sheetView tabSelected="1" zoomScale="120" zoomScaleNormal="120" workbookViewId="0">
      <pane xSplit="3" topLeftCell="D1" activePane="topRight" state="frozen"/>
      <selection pane="topRight" activeCell="C1" sqref="C1"/>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105</v>
      </c>
      <c r="J3" s="15" t="s">
        <v>106</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124</v>
      </c>
      <c r="D5" s="16" t="s">
        <v>103</v>
      </c>
      <c r="E5" s="60" t="s">
        <v>126</v>
      </c>
      <c r="F5" s="17"/>
      <c r="G5" s="16"/>
      <c r="H5" s="16"/>
      <c r="I5" s="16"/>
      <c r="J5" s="16"/>
    </row>
    <row r="6" spans="1:238" ht="32" x14ac:dyDescent="0.2">
      <c r="B6" s="59"/>
      <c r="C6" s="60" t="s">
        <v>125</v>
      </c>
      <c r="D6" s="16" t="s">
        <v>103</v>
      </c>
      <c r="E6" s="60" t="s">
        <v>10</v>
      </c>
      <c r="F6" s="16"/>
      <c r="G6" s="16"/>
      <c r="H6" s="16"/>
      <c r="I6" s="16"/>
      <c r="J6" s="16"/>
    </row>
    <row r="7" spans="1:238" ht="32" x14ac:dyDescent="0.2">
      <c r="B7" s="59"/>
      <c r="C7" s="60" t="s">
        <v>122</v>
      </c>
      <c r="D7" s="16" t="s">
        <v>103</v>
      </c>
      <c r="E7" s="60" t="s">
        <v>123</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136</v>
      </c>
      <c r="D9" s="16" t="s">
        <v>103</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103</v>
      </c>
      <c r="E10" s="63" t="s">
        <v>47</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18</v>
      </c>
      <c r="C11" s="63" t="s">
        <v>135</v>
      </c>
      <c r="D11" s="16" t="s">
        <v>103</v>
      </c>
      <c r="E11" s="63" t="s">
        <v>17</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19</v>
      </c>
      <c r="C12" s="63" t="s">
        <v>137</v>
      </c>
      <c r="D12" s="16" t="s">
        <v>103</v>
      </c>
      <c r="E12" s="63" t="s">
        <v>127</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2" customFormat="1" ht="96" x14ac:dyDescent="0.2">
      <c r="A13" s="64"/>
      <c r="B13" s="62" t="s">
        <v>20</v>
      </c>
      <c r="C13" s="63" t="s">
        <v>71</v>
      </c>
      <c r="D13" s="16" t="s">
        <v>103</v>
      </c>
      <c r="E13" s="63" t="s">
        <v>127</v>
      </c>
      <c r="F13" s="16"/>
      <c r="G13" s="16"/>
      <c r="H13" s="16"/>
      <c r="I13" s="16"/>
      <c r="J13" s="16"/>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row>
    <row r="14" spans="1:238" s="3" customFormat="1" ht="32" x14ac:dyDescent="0.2">
      <c r="A14" s="61"/>
      <c r="B14" s="62" t="s">
        <v>133</v>
      </c>
      <c r="C14" s="63" t="s">
        <v>21</v>
      </c>
      <c r="D14" s="16" t="s">
        <v>103</v>
      </c>
      <c r="E14" s="63" t="s">
        <v>22</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6" customFormat="1" ht="16" x14ac:dyDescent="0.2">
      <c r="A15" s="54"/>
      <c r="B15" s="78"/>
      <c r="C15" s="77" t="s">
        <v>23</v>
      </c>
      <c r="D15" s="79"/>
      <c r="E15" s="77"/>
      <c r="F15" s="79"/>
      <c r="G15" s="79"/>
      <c r="H15" s="80"/>
      <c r="I15" s="80"/>
      <c r="J15" s="80"/>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row>
    <row r="16" spans="1:238" s="3" customFormat="1" ht="32" x14ac:dyDescent="0.2">
      <c r="A16" s="61"/>
      <c r="B16" s="62" t="s">
        <v>33</v>
      </c>
      <c r="C16" s="63" t="s">
        <v>24</v>
      </c>
      <c r="D16" s="16" t="s">
        <v>103</v>
      </c>
      <c r="E16" s="63" t="s">
        <v>42</v>
      </c>
      <c r="F16" s="16"/>
      <c r="G16" s="16"/>
      <c r="H16" s="16"/>
      <c r="I16" s="16"/>
      <c r="J16" s="1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row>
    <row r="17" spans="1:238" s="3" customFormat="1" ht="32" x14ac:dyDescent="0.2">
      <c r="A17" s="61"/>
      <c r="B17" s="62" t="s">
        <v>34</v>
      </c>
      <c r="C17" s="63" t="s">
        <v>25</v>
      </c>
      <c r="D17" s="16" t="s">
        <v>103</v>
      </c>
      <c r="E17" s="63"/>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3" customFormat="1" ht="48" x14ac:dyDescent="0.2">
      <c r="A18" s="61"/>
      <c r="B18" s="62" t="s">
        <v>35</v>
      </c>
      <c r="C18" s="63" t="s">
        <v>26</v>
      </c>
      <c r="D18" s="16" t="s">
        <v>103</v>
      </c>
      <c r="E18" s="63" t="s">
        <v>43</v>
      </c>
      <c r="F18" s="16"/>
      <c r="G18" s="16"/>
      <c r="H18" s="16"/>
      <c r="I18" s="16"/>
      <c r="J18" s="16"/>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row>
    <row r="19" spans="1:238" s="3" customFormat="1" ht="32" x14ac:dyDescent="0.2">
      <c r="A19" s="61"/>
      <c r="B19" s="62" t="s">
        <v>36</v>
      </c>
      <c r="C19" s="63" t="s">
        <v>27</v>
      </c>
      <c r="D19" s="16" t="s">
        <v>103</v>
      </c>
      <c r="E19" s="63"/>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48" x14ac:dyDescent="0.2">
      <c r="A20" s="61"/>
      <c r="B20" s="62" t="s">
        <v>37</v>
      </c>
      <c r="C20" s="63" t="s">
        <v>28</v>
      </c>
      <c r="D20" s="16" t="s">
        <v>103</v>
      </c>
      <c r="E20" s="63" t="s">
        <v>44</v>
      </c>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38</v>
      </c>
      <c r="C21" s="63" t="s">
        <v>29</v>
      </c>
      <c r="D21" s="16" t="s">
        <v>103</v>
      </c>
      <c r="E21" s="63"/>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48" x14ac:dyDescent="0.2">
      <c r="A22" s="61"/>
      <c r="B22" s="62" t="s">
        <v>39</v>
      </c>
      <c r="C22" s="63" t="s">
        <v>30</v>
      </c>
      <c r="D22" s="16" t="s">
        <v>103</v>
      </c>
      <c r="E22" s="63" t="s">
        <v>45</v>
      </c>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32" x14ac:dyDescent="0.2">
      <c r="A23" s="61"/>
      <c r="B23" s="62" t="s">
        <v>40</v>
      </c>
      <c r="C23" s="63" t="s">
        <v>31</v>
      </c>
      <c r="D23" s="16" t="s">
        <v>103</v>
      </c>
      <c r="E23" s="63"/>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41</v>
      </c>
      <c r="C24" s="63" t="s">
        <v>32</v>
      </c>
      <c r="D24" s="16" t="s">
        <v>103</v>
      </c>
      <c r="E24" s="63" t="s">
        <v>46</v>
      </c>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6" customFormat="1" ht="16" x14ac:dyDescent="0.2">
      <c r="A25" s="54"/>
      <c r="B25" s="78"/>
      <c r="C25" s="77" t="s">
        <v>48</v>
      </c>
      <c r="D25" s="79"/>
      <c r="E25" s="77"/>
      <c r="F25" s="79"/>
      <c r="G25" s="79"/>
      <c r="H25" s="80"/>
      <c r="I25" s="80"/>
      <c r="J25" s="80"/>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row>
    <row r="26" spans="1:238" s="2" customFormat="1" ht="96" x14ac:dyDescent="0.2">
      <c r="A26" s="64"/>
      <c r="B26" s="62" t="s">
        <v>61</v>
      </c>
      <c r="C26" s="63" t="s">
        <v>121</v>
      </c>
      <c r="D26" s="16" t="s">
        <v>103</v>
      </c>
      <c r="E26" s="63" t="s">
        <v>127</v>
      </c>
      <c r="F26" s="16"/>
      <c r="G26" s="16"/>
      <c r="H26" s="16"/>
      <c r="I26" s="16"/>
      <c r="J26" s="16"/>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row>
    <row r="27" spans="1:238" s="2" customFormat="1" ht="64" x14ac:dyDescent="0.2">
      <c r="A27" s="64"/>
      <c r="B27" s="62" t="s">
        <v>62</v>
      </c>
      <c r="C27" s="63" t="s">
        <v>134</v>
      </c>
      <c r="D27" s="16" t="s">
        <v>103</v>
      </c>
      <c r="E27" s="63" t="s">
        <v>128</v>
      </c>
      <c r="F27" s="16"/>
      <c r="G27" s="16"/>
      <c r="H27" s="16"/>
      <c r="I27" s="16"/>
      <c r="J27" s="16"/>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row>
    <row r="28" spans="1:238" s="2" customFormat="1" ht="32" x14ac:dyDescent="0.2">
      <c r="A28" s="64"/>
      <c r="B28" s="62" t="s">
        <v>63</v>
      </c>
      <c r="C28" s="63" t="s">
        <v>49</v>
      </c>
      <c r="D28" s="16" t="s">
        <v>103</v>
      </c>
      <c r="E28" s="63" t="s">
        <v>57</v>
      </c>
      <c r="F28" s="16"/>
      <c r="G28" s="16"/>
      <c r="H28" s="16"/>
      <c r="I28" s="16"/>
      <c r="J28" s="16"/>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row>
    <row r="29" spans="1:238" s="2" customFormat="1" ht="48" x14ac:dyDescent="0.2">
      <c r="A29" s="64"/>
      <c r="B29" s="62" t="s">
        <v>64</v>
      </c>
      <c r="C29" s="63" t="s">
        <v>50</v>
      </c>
      <c r="D29" s="16" t="s">
        <v>103</v>
      </c>
      <c r="E29" s="63" t="s">
        <v>129</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65</v>
      </c>
      <c r="C30" s="63" t="s">
        <v>51</v>
      </c>
      <c r="D30" s="16" t="s">
        <v>103</v>
      </c>
      <c r="E30" s="63" t="s">
        <v>58</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66</v>
      </c>
      <c r="C31" s="63" t="s">
        <v>52</v>
      </c>
      <c r="D31" s="16" t="s">
        <v>103</v>
      </c>
      <c r="E31" s="63" t="s">
        <v>59</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32" x14ac:dyDescent="0.2">
      <c r="A32" s="64"/>
      <c r="B32" s="62" t="s">
        <v>67</v>
      </c>
      <c r="C32" s="63" t="s">
        <v>53</v>
      </c>
      <c r="D32" s="16" t="s">
        <v>103</v>
      </c>
      <c r="E32" s="63"/>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32" x14ac:dyDescent="0.2">
      <c r="A33" s="64"/>
      <c r="B33" s="62" t="s">
        <v>68</v>
      </c>
      <c r="C33" s="63" t="s">
        <v>54</v>
      </c>
      <c r="D33" s="16" t="s">
        <v>103</v>
      </c>
      <c r="E33" s="63" t="s">
        <v>130</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ht="32" x14ac:dyDescent="0.2">
      <c r="B34" s="62" t="s">
        <v>69</v>
      </c>
      <c r="C34" s="63" t="s">
        <v>55</v>
      </c>
      <c r="D34" s="16" t="s">
        <v>103</v>
      </c>
      <c r="E34" s="63" t="s">
        <v>60</v>
      </c>
      <c r="F34" s="16"/>
      <c r="G34" s="16"/>
      <c r="H34" s="16"/>
      <c r="I34" s="16"/>
      <c r="J34" s="16"/>
    </row>
    <row r="35" spans="1:238" ht="48" x14ac:dyDescent="0.2">
      <c r="A35" s="65"/>
      <c r="B35" s="62" t="s">
        <v>70</v>
      </c>
      <c r="C35" s="63" t="s">
        <v>56</v>
      </c>
      <c r="D35" s="16" t="s">
        <v>103</v>
      </c>
      <c r="E35" s="72"/>
      <c r="F35" s="18"/>
      <c r="G35" s="18"/>
      <c r="H35" s="16"/>
      <c r="I35" s="16"/>
      <c r="J35" s="16"/>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row>
    <row r="36" spans="1:238" s="6" customFormat="1" ht="16" x14ac:dyDescent="0.2">
      <c r="A36" s="54"/>
      <c r="B36" s="78"/>
      <c r="C36" s="77" t="s">
        <v>72</v>
      </c>
      <c r="D36" s="79"/>
      <c r="E36" s="77"/>
      <c r="F36" s="79"/>
      <c r="G36" s="79"/>
      <c r="H36" s="80"/>
      <c r="I36" s="80"/>
      <c r="J36" s="80"/>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row>
    <row r="37" spans="1:238" ht="80" x14ac:dyDescent="0.2">
      <c r="B37" s="62" t="s">
        <v>73</v>
      </c>
      <c r="C37" s="63" t="s">
        <v>79</v>
      </c>
      <c r="D37" s="16" t="s">
        <v>103</v>
      </c>
      <c r="E37" s="63" t="s">
        <v>85</v>
      </c>
      <c r="F37" s="16"/>
      <c r="G37" s="16"/>
      <c r="H37" s="16"/>
      <c r="I37" s="16"/>
      <c r="J37" s="16"/>
    </row>
    <row r="38" spans="1:238" ht="48" x14ac:dyDescent="0.2">
      <c r="B38" s="62" t="s">
        <v>74</v>
      </c>
      <c r="C38" s="63" t="s">
        <v>80</v>
      </c>
      <c r="D38" s="16" t="s">
        <v>103</v>
      </c>
      <c r="E38" s="63" t="s">
        <v>86</v>
      </c>
      <c r="F38" s="16"/>
      <c r="G38" s="16"/>
      <c r="H38" s="16"/>
      <c r="I38" s="16"/>
      <c r="J38" s="16"/>
    </row>
    <row r="39" spans="1:238" ht="48" x14ac:dyDescent="0.2">
      <c r="B39" s="62" t="s">
        <v>75</v>
      </c>
      <c r="C39" s="63" t="s">
        <v>81</v>
      </c>
      <c r="D39" s="16" t="s">
        <v>103</v>
      </c>
      <c r="E39" s="63"/>
      <c r="F39" s="16"/>
      <c r="G39" s="16"/>
      <c r="H39" s="16"/>
      <c r="I39" s="16"/>
      <c r="J39" s="16"/>
    </row>
    <row r="40" spans="1:238" ht="48" x14ac:dyDescent="0.2">
      <c r="B40" s="62" t="s">
        <v>76</v>
      </c>
      <c r="C40" s="66" t="s">
        <v>82</v>
      </c>
      <c r="D40" s="16" t="s">
        <v>103</v>
      </c>
      <c r="E40" s="63" t="s">
        <v>87</v>
      </c>
      <c r="F40" s="16"/>
      <c r="G40" s="16"/>
      <c r="H40" s="16"/>
      <c r="I40" s="16"/>
      <c r="J40" s="16"/>
    </row>
    <row r="41" spans="1:238" ht="64" x14ac:dyDescent="0.2">
      <c r="B41" s="62" t="s">
        <v>77</v>
      </c>
      <c r="C41" s="63" t="s">
        <v>83</v>
      </c>
      <c r="D41" s="16" t="s">
        <v>103</v>
      </c>
      <c r="E41" s="63" t="s">
        <v>88</v>
      </c>
      <c r="F41" s="16"/>
      <c r="G41" s="16"/>
      <c r="H41" s="16"/>
      <c r="I41" s="16"/>
      <c r="J41" s="16"/>
    </row>
    <row r="42" spans="1:238" ht="64" x14ac:dyDescent="0.2">
      <c r="B42" s="62" t="s">
        <v>78</v>
      </c>
      <c r="C42" s="63" t="s">
        <v>84</v>
      </c>
      <c r="D42" s="16" t="s">
        <v>103</v>
      </c>
      <c r="E42" s="63" t="s">
        <v>89</v>
      </c>
      <c r="F42" s="16"/>
      <c r="G42" s="16"/>
      <c r="H42" s="16"/>
      <c r="I42" s="16"/>
      <c r="J42" s="16"/>
    </row>
    <row r="43" spans="1:238" s="6" customFormat="1" ht="16" x14ac:dyDescent="0.2">
      <c r="A43" s="54"/>
      <c r="B43" s="78"/>
      <c r="C43" s="77" t="s">
        <v>90</v>
      </c>
      <c r="D43" s="79"/>
      <c r="E43" s="77"/>
      <c r="F43" s="79"/>
      <c r="G43" s="79"/>
      <c r="H43" s="80"/>
      <c r="I43" s="80"/>
      <c r="J43" s="80"/>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row>
    <row r="44" spans="1:238" ht="32" x14ac:dyDescent="0.2">
      <c r="B44" s="62" t="s">
        <v>91</v>
      </c>
      <c r="C44" s="63" t="s">
        <v>96</v>
      </c>
      <c r="D44" s="16" t="s">
        <v>103</v>
      </c>
      <c r="E44" s="60" t="s">
        <v>131</v>
      </c>
      <c r="F44" s="16"/>
      <c r="G44" s="16"/>
      <c r="H44" s="16"/>
      <c r="I44" s="16"/>
      <c r="J44" s="16"/>
    </row>
    <row r="45" spans="1:238" ht="32" x14ac:dyDescent="0.2">
      <c r="B45" s="62" t="s">
        <v>92</v>
      </c>
      <c r="C45" s="63" t="s">
        <v>97</v>
      </c>
      <c r="D45" s="16" t="s">
        <v>103</v>
      </c>
      <c r="E45" s="60" t="s">
        <v>131</v>
      </c>
      <c r="F45" s="16"/>
      <c r="G45" s="16"/>
      <c r="H45" s="16"/>
      <c r="I45" s="16"/>
      <c r="J45" s="16"/>
    </row>
    <row r="46" spans="1:238" ht="32" x14ac:dyDescent="0.2">
      <c r="B46" s="62" t="s">
        <v>93</v>
      </c>
      <c r="C46" s="63" t="s">
        <v>98</v>
      </c>
      <c r="D46" s="16" t="s">
        <v>103</v>
      </c>
      <c r="E46" s="60" t="s">
        <v>131</v>
      </c>
      <c r="F46" s="16"/>
      <c r="G46" s="16"/>
      <c r="H46" s="16"/>
      <c r="I46" s="16"/>
      <c r="J46" s="16"/>
    </row>
    <row r="47" spans="1:238" ht="32" x14ac:dyDescent="0.2">
      <c r="B47" s="62" t="s">
        <v>94</v>
      </c>
      <c r="C47" s="63" t="s">
        <v>99</v>
      </c>
      <c r="D47" s="16" t="s">
        <v>103</v>
      </c>
      <c r="E47" s="60" t="s">
        <v>131</v>
      </c>
      <c r="F47" s="16"/>
      <c r="G47" s="16"/>
      <c r="H47" s="16"/>
      <c r="I47" s="16"/>
      <c r="J47" s="16"/>
    </row>
    <row r="48" spans="1:238" ht="32" x14ac:dyDescent="0.2">
      <c r="B48" s="62" t="s">
        <v>95</v>
      </c>
      <c r="C48" s="63" t="s">
        <v>100</v>
      </c>
      <c r="D48" s="16" t="s">
        <v>103</v>
      </c>
      <c r="E48" s="60" t="s">
        <v>131</v>
      </c>
      <c r="F48" s="16"/>
      <c r="G48" s="16"/>
      <c r="H48" s="16"/>
      <c r="I48" s="16"/>
      <c r="J48" s="16"/>
    </row>
    <row r="49" spans="1:10" s="7" customFormat="1" x14ac:dyDescent="0.2">
      <c r="A49" s="54"/>
      <c r="B49" s="67"/>
      <c r="C49" s="68"/>
      <c r="D49" s="9"/>
      <c r="E49" s="68"/>
      <c r="F49" s="9"/>
      <c r="G49" s="9"/>
      <c r="H49" s="10"/>
      <c r="I49" s="10"/>
      <c r="J49" s="10"/>
    </row>
    <row r="50" spans="1:10" s="7" customFormat="1" x14ac:dyDescent="0.2">
      <c r="A50" s="54"/>
      <c r="B50" s="67"/>
      <c r="C50" s="68"/>
      <c r="D50" s="9"/>
      <c r="E50" s="68"/>
      <c r="F50" s="9"/>
      <c r="G50" s="9"/>
      <c r="H50" s="10"/>
      <c r="I50" s="10"/>
      <c r="J50" s="10"/>
    </row>
    <row r="51" spans="1:10" s="7" customFormat="1" x14ac:dyDescent="0.2">
      <c r="A51" s="54"/>
      <c r="B51" s="67"/>
      <c r="C51" s="68"/>
      <c r="D51" s="9"/>
      <c r="E51" s="68"/>
      <c r="F51" s="9"/>
      <c r="G51" s="9"/>
      <c r="H51" s="10"/>
      <c r="I51" s="10"/>
      <c r="J51" s="10"/>
    </row>
    <row r="52" spans="1:10" s="7" customFormat="1" x14ac:dyDescent="0.2">
      <c r="A52" s="54"/>
      <c r="B52" s="67"/>
      <c r="C52" s="68"/>
      <c r="D52" s="9"/>
      <c r="E52" s="68"/>
      <c r="F52" s="9"/>
      <c r="G52" s="9"/>
      <c r="H52" s="10"/>
      <c r="I52" s="10"/>
      <c r="J52" s="10"/>
    </row>
    <row r="53" spans="1:10" s="7" customFormat="1" x14ac:dyDescent="0.2">
      <c r="A53" s="54"/>
      <c r="B53" s="67"/>
      <c r="C53" s="68"/>
      <c r="D53" s="9"/>
      <c r="E53" s="68"/>
      <c r="F53" s="9"/>
      <c r="G53" s="9"/>
      <c r="H53" s="10"/>
      <c r="I53" s="10"/>
      <c r="J53" s="10"/>
    </row>
    <row r="54" spans="1:10" s="7" customFormat="1" x14ac:dyDescent="0.2">
      <c r="A54" s="54"/>
      <c r="B54" s="67"/>
      <c r="C54" s="68"/>
      <c r="D54" s="9"/>
      <c r="E54" s="68"/>
      <c r="F54" s="9"/>
      <c r="G54" s="9"/>
      <c r="H54" s="10"/>
      <c r="I54" s="10"/>
      <c r="J54" s="10"/>
    </row>
    <row r="55" spans="1:10" s="7" customFormat="1" x14ac:dyDescent="0.2">
      <c r="A55" s="54"/>
      <c r="B55" s="67"/>
      <c r="C55" s="68"/>
      <c r="D55" s="9"/>
      <c r="E55" s="68"/>
      <c r="F55" s="9"/>
      <c r="G55" s="9"/>
      <c r="H55" s="10"/>
      <c r="I55" s="10"/>
      <c r="J55" s="10"/>
    </row>
    <row r="56" spans="1:10" s="7" customFormat="1" x14ac:dyDescent="0.2">
      <c r="A56" s="54"/>
      <c r="B56" s="67"/>
      <c r="C56" s="68"/>
      <c r="D56" s="9"/>
      <c r="E56" s="68"/>
      <c r="F56" s="9"/>
      <c r="G56" s="9"/>
      <c r="H56" s="10"/>
      <c r="I56" s="10"/>
      <c r="J56" s="10"/>
    </row>
    <row r="57" spans="1:10" s="7" customFormat="1" x14ac:dyDescent="0.2">
      <c r="A57" s="54"/>
      <c r="B57" s="67"/>
      <c r="C57" s="68"/>
      <c r="D57" s="9"/>
      <c r="E57" s="68"/>
      <c r="F57" s="9"/>
      <c r="G57" s="9"/>
      <c r="H57" s="10"/>
      <c r="I57" s="10"/>
      <c r="J57" s="10"/>
    </row>
    <row r="58" spans="1:10" s="7" customFormat="1" x14ac:dyDescent="0.2">
      <c r="A58" s="54"/>
      <c r="B58" s="67"/>
      <c r="C58" s="68"/>
      <c r="D58" s="9"/>
      <c r="E58" s="68"/>
      <c r="F58" s="9"/>
      <c r="G58" s="9"/>
      <c r="H58" s="10"/>
      <c r="I58" s="10"/>
      <c r="J58" s="10"/>
    </row>
    <row r="59" spans="1:10" s="7" customFormat="1" x14ac:dyDescent="0.2">
      <c r="A59" s="54"/>
      <c r="B59" s="67"/>
      <c r="C59" s="68"/>
      <c r="D59" s="9"/>
      <c r="E59" s="68"/>
      <c r="F59" s="9"/>
      <c r="G59" s="9"/>
      <c r="H59" s="10"/>
      <c r="I59" s="10"/>
      <c r="J59" s="10"/>
    </row>
    <row r="60" spans="1:10" s="7" customFormat="1" x14ac:dyDescent="0.2">
      <c r="A60" s="54"/>
      <c r="B60" s="67"/>
      <c r="C60" s="68"/>
      <c r="D60" s="9"/>
      <c r="E60" s="68"/>
      <c r="F60" s="9"/>
      <c r="G60" s="9"/>
      <c r="H60" s="10"/>
      <c r="I60" s="10"/>
      <c r="J60" s="10"/>
    </row>
    <row r="61" spans="1:10" s="7" customFormat="1" x14ac:dyDescent="0.2">
      <c r="A61" s="54"/>
      <c r="B61" s="67"/>
      <c r="C61" s="68"/>
      <c r="D61" s="9"/>
      <c r="E61" s="68"/>
      <c r="F61" s="9"/>
      <c r="G61" s="9"/>
      <c r="H61" s="10"/>
      <c r="I61" s="10"/>
      <c r="J61" s="10"/>
    </row>
    <row r="62" spans="1:10" s="7" customFormat="1" x14ac:dyDescent="0.2">
      <c r="A62" s="54"/>
      <c r="B62" s="67"/>
      <c r="C62" s="68"/>
      <c r="D62" s="9"/>
      <c r="E62" s="68"/>
      <c r="F62" s="9"/>
      <c r="G62" s="9"/>
      <c r="H62" s="10"/>
      <c r="I62" s="10"/>
      <c r="J62" s="10"/>
    </row>
    <row r="63" spans="1:10" s="7" customFormat="1" x14ac:dyDescent="0.2">
      <c r="A63" s="54"/>
      <c r="B63" s="67"/>
      <c r="C63" s="68"/>
      <c r="D63" s="9"/>
      <c r="E63" s="68"/>
      <c r="F63" s="9"/>
      <c r="G63" s="9"/>
      <c r="H63" s="10"/>
      <c r="I63" s="10"/>
      <c r="J63" s="10"/>
    </row>
    <row r="64" spans="1:10"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sheetData>
  <phoneticPr fontId="9" type="noConversion"/>
  <conditionalFormatting sqref="D5:D7 D9:D14 D16:D24 D26:D35 D37:D42 D44:D48">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4:E48">
    <cfRule type="containsText" dxfId="3" priority="13" operator="containsText" text="Complete">
      <formula>NOT(ISERROR(SEARCH("Complete",E44)))</formula>
    </cfRule>
    <cfRule type="containsText" dxfId="2" priority="14" operator="containsText" text="In Process">
      <formula>NOT(ISERROR(SEARCH("In Process",E44)))</formula>
    </cfRule>
    <cfRule type="containsText" dxfId="1" priority="15" operator="containsText" text="Not Needed">
      <formula>NOT(ISERROR(SEARCH("Not Needed",E44)))</formula>
    </cfRule>
    <cfRule type="containsText" dxfId="0" priority="16" operator="containsText" text="Not Started">
      <formula>NOT(ISERROR(SEARCH("Not Started",E44)))</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115</v>
      </c>
    </row>
    <row r="2" spans="1:1" x14ac:dyDescent="0.2">
      <c r="A2" t="s">
        <v>103</v>
      </c>
    </row>
    <row r="3" spans="1:1" x14ac:dyDescent="0.2">
      <c r="A3" t="s">
        <v>101</v>
      </c>
    </row>
    <row r="4" spans="1:1" x14ac:dyDescent="0.2">
      <c r="A4" t="s">
        <v>102</v>
      </c>
    </row>
    <row r="5" spans="1:1" x14ac:dyDescent="0.2">
      <c r="A5"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3.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3 Progress tracker</vt:lpstr>
      <vt:lpstr>Level 3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2026-01-30T22:39:57Z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